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reality-my.sharepoint.com/personal/maria_mireality_co_uk/Documents/Documents/data/Education/Masters_MScAI/_Modules/5_ResearchMethodsAndProfessionalPractice/WorsheetFuckery/Unit9/"/>
    </mc:Choice>
  </mc:AlternateContent>
  <xr:revisionPtr revIDLastSave="208" documentId="11_3C4788C96CE2C1E3E39DD7D4AC95F00A2D58B42F" xr6:coauthVersionLast="47" xr6:coauthVersionMax="47" xr10:uidLastSave="{AE2B79E6-780B-4D65-9C1C-2A9D9BF0CC98}"/>
  <bookViews>
    <workbookView xWindow="-4220" yWindow="-24490" windowWidth="29460" windowHeight="24270" xr2:uid="{00000000-000D-0000-FFFF-FFFF00000000}"/>
  </bookViews>
  <sheets>
    <sheet name="Diets" sheetId="1" r:id="rId1"/>
    <sheet name="Sheet1" sheetId="4" r:id="rId2"/>
    <sheet name="Sheet2" sheetId="2" r:id="rId3"/>
    <sheet name="Sheet3" sheetId="3" r:id="rId4"/>
  </sheets>
  <definedNames>
    <definedName name="_xlchart.v1.0" hidden="1">Diets!$B$52:$B$101</definedName>
    <definedName name="_xlchart.v1.1" hidden="1">Diets!$N$94</definedName>
    <definedName name="_xlchart.v1.2" hidden="1">Diets!$B$52:$B$101</definedName>
    <definedName name="_xlchart.v1.3" hidden="1">Diets!$B$52:$B$101</definedName>
    <definedName name="_xlchart.v1.4" hidden="1">Diets!$B$52:$B$101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0" i="1" l="1"/>
  <c r="L49" i="1"/>
  <c r="L48" i="1"/>
  <c r="L47" i="1"/>
  <c r="L46" i="1"/>
  <c r="L45" i="1"/>
  <c r="L44" i="1"/>
  <c r="L43" i="1"/>
  <c r="L42" i="1"/>
  <c r="L41" i="1"/>
  <c r="I50" i="1"/>
  <c r="I41" i="1" a="1"/>
  <c r="I41" i="1" s="1"/>
  <c r="F45" i="1"/>
  <c r="F46" i="1" s="1"/>
  <c r="F44" i="1"/>
  <c r="F42" i="1"/>
  <c r="F41" i="1"/>
  <c r="F40" i="1"/>
  <c r="I4" i="1" a="1"/>
  <c r="I5" i="1" s="1"/>
  <c r="F8" i="1"/>
  <c r="F9" i="1" s="1"/>
  <c r="F7" i="1"/>
  <c r="F5" i="1"/>
  <c r="F3" i="1"/>
  <c r="F4" i="1"/>
  <c r="I47" i="1" l="1"/>
  <c r="I45" i="1"/>
  <c r="I44" i="1"/>
  <c r="I43" i="1"/>
  <c r="I42" i="1"/>
  <c r="I48" i="1"/>
  <c r="I46" i="1"/>
  <c r="I49" i="1"/>
  <c r="I10" i="1"/>
  <c r="I6" i="1"/>
  <c r="I7" i="1"/>
  <c r="I8" i="1"/>
  <c r="I4" i="1"/>
  <c r="I9" i="1"/>
  <c r="I11" i="1" l="1"/>
  <c r="L5" i="1" s="1"/>
  <c r="L10" i="1"/>
  <c r="L9" i="1"/>
  <c r="L8" i="1" l="1"/>
  <c r="L4" i="1"/>
  <c r="L7" i="1"/>
  <c r="L6" i="1"/>
  <c r="L11" i="1" l="1"/>
</calcChain>
</file>

<file path=xl/sharedStrings.xml><?xml version="1.0" encoding="utf-8"?>
<sst xmlns="http://schemas.openxmlformats.org/spreadsheetml/2006/main" count="158" uniqueCount="42">
  <si>
    <t>Diet</t>
  </si>
  <si>
    <t>Wtloss</t>
  </si>
  <si>
    <t>A</t>
  </si>
  <si>
    <t>B</t>
  </si>
  <si>
    <t>Diet A</t>
  </si>
  <si>
    <t>n</t>
  </si>
  <si>
    <t>Mean</t>
  </si>
  <si>
    <t>SD</t>
  </si>
  <si>
    <t>Range</t>
  </si>
  <si>
    <t>Min</t>
  </si>
  <si>
    <t>Max</t>
  </si>
  <si>
    <t xml:space="preserve"> </t>
  </si>
  <si>
    <t>UCB</t>
  </si>
  <si>
    <t>Class</t>
  </si>
  <si>
    <t>Mark</t>
  </si>
  <si>
    <t>Relative</t>
  </si>
  <si>
    <t>Frequency</t>
  </si>
  <si>
    <t>Total</t>
  </si>
  <si>
    <t>Diet B</t>
  </si>
  <si>
    <t xml:space="preserve">Interpretation </t>
  </si>
  <si>
    <t>Means Exe 9.3B, not Exa.</t>
  </si>
  <si>
    <t xml:space="preserve">The histogram appears unimodal. </t>
  </si>
  <si>
    <t>The histogram has what appears to be a low outlier in the (-6, -4] class interval.</t>
  </si>
  <si>
    <t>If that is considered an outlier (as otherwise the range of (-2,0] to (10,12] matches, then the histogram is right-skewed.</t>
  </si>
  <si>
    <t xml:space="preserve">If it is right skewed then the median is likely to be left of the mean. </t>
  </si>
  <si>
    <t>Standard Error</t>
  </si>
  <si>
    <t>Median</t>
  </si>
  <si>
    <t>Mode</t>
  </si>
  <si>
    <t>Standard Deviation</t>
  </si>
  <si>
    <t>Sample Variance</t>
  </si>
  <si>
    <t>Kurtosis</t>
  </si>
  <si>
    <t>Skewness</t>
  </si>
  <si>
    <t>Minimum</t>
  </si>
  <si>
    <t>Maximum</t>
  </si>
  <si>
    <t>Sum</t>
  </si>
  <si>
    <t>Count</t>
  </si>
  <si>
    <t>Descriptive Statistics</t>
  </si>
  <si>
    <t>However, with the outlier left in, the skewness is negative: -0.2, which makes this left-skewed.</t>
  </si>
  <si>
    <t xml:space="preserve">As we can see from the descriptive statisics Mean is 3.71 and Median is 3.75. </t>
  </si>
  <si>
    <t>The highest weight loss frequencey is lower in terms of kilograms lost for Diet B than Diet A.</t>
  </si>
  <si>
    <t xml:space="preserve">Left skewed places the mean left of the median. </t>
  </si>
  <si>
    <t>The Box and Whisker confirms the value in (-6, -4] is an outlier, so without the outlier, this is right-skewed.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</si>
</sst>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 x14ac:knownFonts="1">
    <font>
      <sz val="10"/>
      <name val="Arial"/>
    </font>
    <font>
      <b/>
      <sz val="10"/>
      <name val="MS Sans Serif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quotePrefix="1" applyFont="1" applyAlignment="1">
      <alignment horizontal="center"/>
    </xf>
    <xf numFmtId="0" fontId="0" fillId="0" borderId="0" xfId="0" quotePrefix="1" applyAlignment="1">
      <alignment horizontal="center"/>
    </xf>
    <xf numFmtId="164" fontId="0" fillId="0" borderId="0" xfId="0" quotePrefix="1" applyNumberForma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164" fontId="4" fillId="0" borderId="0" xfId="0" applyNumberFormat="1" applyFont="1" applyAlignment="1">
      <alignment horizontal="left"/>
    </xf>
    <xf numFmtId="2" fontId="0" fillId="0" borderId="0" xfId="0" applyNumberFormat="1" applyAlignment="1">
      <alignment horizontal="center"/>
    </xf>
    <xf numFmtId="164" fontId="0" fillId="0" borderId="0" xfId="0" applyNumberFormat="1"/>
    <xf numFmtId="0" fontId="0" fillId="0" borderId="0" xfId="0" applyFill="1" applyBorder="1" applyAlignment="1"/>
    <xf numFmtId="0" fontId="0" fillId="0" borderId="1" xfId="0" applyFill="1" applyBorder="1" applyAlignment="1"/>
    <xf numFmtId="0" fontId="5" fillId="0" borderId="2" xfId="0" applyFont="1" applyFill="1" applyBorder="1" applyAlignment="1">
      <alignment horizontal="centerContinuous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Diet 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ln>
              <a:solidFill>
                <a:schemeClr val="tx1"/>
              </a:solidFill>
            </a:ln>
          </c:spPr>
          <c:invertIfNegative val="0"/>
          <c:cat>
            <c:numRef>
              <c:f>Diets!$K$4:$K$10</c:f>
              <c:numCache>
                <c:formatCode>General</c:formatCode>
                <c:ptCount val="7"/>
                <c:pt idx="0">
                  <c:v>-1</c:v>
                </c:pt>
                <c:pt idx="1">
                  <c:v>1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9</c:v>
                </c:pt>
                <c:pt idx="6">
                  <c:v>11</c:v>
                </c:pt>
              </c:numCache>
            </c:numRef>
          </c:cat>
          <c:val>
            <c:numRef>
              <c:f>Diets!$L$4:$L$10</c:f>
              <c:numCache>
                <c:formatCode>0.00</c:formatCode>
                <c:ptCount val="7"/>
                <c:pt idx="0">
                  <c:v>0.02</c:v>
                </c:pt>
                <c:pt idx="1">
                  <c:v>0.06</c:v>
                </c:pt>
                <c:pt idx="2">
                  <c:v>0.2</c:v>
                </c:pt>
                <c:pt idx="3">
                  <c:v>0.3</c:v>
                </c:pt>
                <c:pt idx="4">
                  <c:v>0.3</c:v>
                </c:pt>
                <c:pt idx="5">
                  <c:v>0.1</c:v>
                </c:pt>
                <c:pt idx="6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02-4F55-AAD4-EF1E91C17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0224512"/>
        <c:axId val="67326336"/>
      </c:barChart>
      <c:catAx>
        <c:axId val="50224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Weight Loss (kg)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67326336"/>
        <c:crosses val="autoZero"/>
        <c:auto val="1"/>
        <c:lblAlgn val="ctr"/>
        <c:lblOffset val="100"/>
        <c:noMultiLvlLbl val="0"/>
      </c:catAx>
      <c:valAx>
        <c:axId val="673263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Relative Frequerncy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50224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800" b="1">
                <a:solidFill>
                  <a:schemeClr val="tx1"/>
                </a:solidFill>
              </a:rPr>
              <a:t>Diet 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Diets!$K$41:$K$49</c:f>
              <c:numCache>
                <c:formatCode>General</c:formatCode>
                <c:ptCount val="9"/>
                <c:pt idx="0">
                  <c:v>-5</c:v>
                </c:pt>
                <c:pt idx="1">
                  <c:v>-3</c:v>
                </c:pt>
                <c:pt idx="2">
                  <c:v>-1</c:v>
                </c:pt>
                <c:pt idx="3">
                  <c:v>1</c:v>
                </c:pt>
                <c:pt idx="4">
                  <c:v>3</c:v>
                </c:pt>
                <c:pt idx="5">
                  <c:v>5</c:v>
                </c:pt>
                <c:pt idx="6">
                  <c:v>7</c:v>
                </c:pt>
                <c:pt idx="7">
                  <c:v>9</c:v>
                </c:pt>
                <c:pt idx="8">
                  <c:v>11</c:v>
                </c:pt>
              </c:numCache>
            </c:numRef>
          </c:cat>
          <c:val>
            <c:numRef>
              <c:f>Diets!$L$41:$L$49</c:f>
              <c:numCache>
                <c:formatCode>0.00</c:formatCode>
                <c:ptCount val="9"/>
                <c:pt idx="0">
                  <c:v>0.02</c:v>
                </c:pt>
                <c:pt idx="1">
                  <c:v>0</c:v>
                </c:pt>
                <c:pt idx="2">
                  <c:v>0.04</c:v>
                </c:pt>
                <c:pt idx="3">
                  <c:v>0.2</c:v>
                </c:pt>
                <c:pt idx="4">
                  <c:v>0.3</c:v>
                </c:pt>
                <c:pt idx="5">
                  <c:v>0.22</c:v>
                </c:pt>
                <c:pt idx="6">
                  <c:v>0.16</c:v>
                </c:pt>
                <c:pt idx="7">
                  <c:v>0.04</c:v>
                </c:pt>
                <c:pt idx="8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8C-4DBE-A9D4-68645114C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140028176"/>
        <c:axId val="1140025776"/>
      </c:barChart>
      <c:catAx>
        <c:axId val="11400281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chemeClr val="tx1"/>
                    </a:solidFill>
                  </a:rPr>
                  <a:t>Weight Loss (kg)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0025776"/>
        <c:crosses val="autoZero"/>
        <c:auto val="1"/>
        <c:lblAlgn val="ctr"/>
        <c:lblOffset val="100"/>
        <c:noMultiLvlLbl val="0"/>
      </c:catAx>
      <c:valAx>
        <c:axId val="11400257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chemeClr val="tx1"/>
                    </a:solidFill>
                  </a:rPr>
                  <a:t>Relative Frequeny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002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</cx:f>
      </cx:numDim>
    </cx:data>
  </cx:chartData>
  <cx:chart>
    <cx:title pos="t" align="ctr" overlay="0">
      <cx:tx>
        <cx:txData>
          <cx:v>Box plot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1" i="0" u="none" strike="noStrike" baseline="0">
              <a:solidFill>
                <a:schemeClr val="tx1"/>
              </a:solidFill>
              <a:latin typeface="Calibri"/>
            </a:rPr>
            <a:t>Box plot</a:t>
          </a:r>
        </a:p>
      </cx:txPr>
    </cx:title>
    <cx:plotArea>
      <cx:plotAreaRegion>
        <cx:series layoutId="boxWhisker" uniqueId="{3F873171-EBF2-48BC-9455-A9A7422F0524}"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title>
          <cx:tx>
            <cx:txData>
              <cx:v>Weight Loss (kg)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1" i="0" u="none" strike="noStrike" baseline="0">
                  <a:solidFill>
                    <a:schemeClr val="tx1"/>
                  </a:solidFill>
                  <a:latin typeface="Calibri"/>
                </a:rPr>
                <a:t>Weight Loss (kg)</a:t>
              </a:r>
            </a:p>
          </cx:txPr>
        </cx:title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19049</xdr:colOff>
      <xdr:row>12</xdr:row>
      <xdr:rowOff>19049</xdr:rowOff>
    </xdr:from>
    <xdr:to>
      <xdr:col>10</xdr:col>
      <xdr:colOff>590549</xdr:colOff>
      <xdr:row>34</xdr:row>
      <xdr:rowOff>142874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11112</xdr:colOff>
      <xdr:row>50</xdr:row>
      <xdr:rowOff>160335</xdr:rowOff>
    </xdr:from>
    <xdr:to>
      <xdr:col>10</xdr:col>
      <xdr:colOff>628650</xdr:colOff>
      <xdr:row>73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437DDE-80C0-46C2-FB72-772641A5D6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12</xdr:col>
      <xdr:colOff>598486</xdr:colOff>
      <xdr:row>74</xdr:row>
      <xdr:rowOff>148379</xdr:rowOff>
    </xdr:from>
    <xdr:to>
      <xdr:col>20</xdr:col>
      <xdr:colOff>39505</xdr:colOff>
      <xdr:row>85</xdr:row>
      <xdr:rowOff>148118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9A0631F-A8E3-DFBD-F134-C9C36854C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612186" y="12365779"/>
          <a:ext cx="5232219" cy="1815839"/>
        </a:xfrm>
        <a:prstGeom prst="rect">
          <a:avLst/>
        </a:prstGeom>
      </xdr:spPr>
    </xdr:pic>
    <xdr:clientData/>
  </xdr:twoCellAnchor>
  <xdr:twoCellAnchor>
    <xdr:from>
      <xdr:col>2</xdr:col>
      <xdr:colOff>592137</xdr:colOff>
      <xdr:row>87</xdr:row>
      <xdr:rowOff>63499</xdr:rowOff>
    </xdr:from>
    <xdr:to>
      <xdr:col>8</xdr:col>
      <xdr:colOff>609600</xdr:colOff>
      <xdr:row>100</xdr:row>
      <xdr:rowOff>131762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Chart 5">
              <a:extLst>
                <a:ext uri="{FF2B5EF4-FFF2-40B4-BE49-F238E27FC236}">
                  <a16:creationId xmlns:a16="http://schemas.microsoft.com/office/drawing/2014/main" id="{8A6AD663-10FC-7D25-628C-695D72A6391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887537" y="14427199"/>
              <a:ext cx="3903663" cy="221456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01"/>
  <sheetViews>
    <sheetView tabSelected="1" topLeftCell="A35" workbookViewId="0">
      <selection activeCell="L95" sqref="L95"/>
    </sheetView>
  </sheetViews>
  <sheetFormatPr defaultRowHeight="12.75" x14ac:dyDescent="0.35"/>
  <cols>
    <col min="9" max="9" width="10.73046875" customWidth="1"/>
    <col min="12" max="12" width="10.73046875" customWidth="1"/>
    <col min="14" max="14" width="17.59765625" customWidth="1"/>
  </cols>
  <sheetData>
    <row r="1" spans="1:12" x14ac:dyDescent="0.35">
      <c r="A1" s="1" t="s">
        <v>0</v>
      </c>
      <c r="B1" s="1" t="s">
        <v>1</v>
      </c>
    </row>
    <row r="2" spans="1:12" ht="13.15" x14ac:dyDescent="0.4">
      <c r="A2" s="2" t="s">
        <v>2</v>
      </c>
      <c r="B2" s="3">
        <v>3.7090000000000001</v>
      </c>
      <c r="K2" s="4" t="s">
        <v>13</v>
      </c>
      <c r="L2" s="4" t="s">
        <v>15</v>
      </c>
    </row>
    <row r="3" spans="1:12" ht="13.15" x14ac:dyDescent="0.4">
      <c r="A3" s="2" t="s">
        <v>2</v>
      </c>
      <c r="B3" s="3">
        <v>7.0869999999999997</v>
      </c>
      <c r="D3" s="4" t="s">
        <v>4</v>
      </c>
      <c r="E3" s="4" t="s">
        <v>5</v>
      </c>
      <c r="F3" s="5">
        <f>COUNT(B2:B51)</f>
        <v>50</v>
      </c>
      <c r="H3" s="4" t="s">
        <v>12</v>
      </c>
      <c r="I3" s="4" t="s">
        <v>16</v>
      </c>
      <c r="K3" s="4" t="s">
        <v>14</v>
      </c>
      <c r="L3" s="4" t="s">
        <v>16</v>
      </c>
    </row>
    <row r="4" spans="1:12" ht="13.15" x14ac:dyDescent="0.4">
      <c r="A4" s="2" t="s">
        <v>2</v>
      </c>
      <c r="B4" s="3">
        <v>6.7539999999999996</v>
      </c>
      <c r="E4" s="4" t="s">
        <v>6</v>
      </c>
      <c r="F4" s="6">
        <f>AVERAGE(B2:B51)</f>
        <v>5.3411999999999988</v>
      </c>
      <c r="H4" s="5">
        <v>0</v>
      </c>
      <c r="I4" s="5">
        <f t="array" ref="I4:I10">FREQUENCY(B2:B51,H4:H10)</f>
        <v>1</v>
      </c>
      <c r="K4" s="5">
        <v>-1</v>
      </c>
      <c r="L4" s="10">
        <f>I4/I$11</f>
        <v>0.02</v>
      </c>
    </row>
    <row r="5" spans="1:12" ht="13.15" x14ac:dyDescent="0.4">
      <c r="A5" s="2" t="s">
        <v>2</v>
      </c>
      <c r="B5" s="3">
        <v>8.9939999999999998</v>
      </c>
      <c r="E5" s="4" t="s">
        <v>7</v>
      </c>
      <c r="F5" s="6">
        <f>STDEV(B2:B51)</f>
        <v>2.5356026132351492</v>
      </c>
      <c r="H5" s="5">
        <v>2</v>
      </c>
      <c r="I5" s="5">
        <v>3</v>
      </c>
      <c r="K5" s="5">
        <v>1</v>
      </c>
      <c r="L5" s="10">
        <f t="shared" ref="L5:L10" si="0">I5/I$11</f>
        <v>0.06</v>
      </c>
    </row>
    <row r="6" spans="1:12" x14ac:dyDescent="0.35">
      <c r="A6" s="2" t="s">
        <v>2</v>
      </c>
      <c r="B6" s="3">
        <v>9.077</v>
      </c>
      <c r="F6" t="s">
        <v>11</v>
      </c>
      <c r="H6" s="5">
        <v>4</v>
      </c>
      <c r="I6" s="5">
        <v>10</v>
      </c>
      <c r="K6" s="5">
        <v>3</v>
      </c>
      <c r="L6" s="10">
        <f t="shared" si="0"/>
        <v>0.2</v>
      </c>
    </row>
    <row r="7" spans="1:12" ht="13.15" x14ac:dyDescent="0.4">
      <c r="A7" s="2" t="s">
        <v>2</v>
      </c>
      <c r="B7" s="3">
        <v>6.4130000000000003</v>
      </c>
      <c r="E7" s="4" t="s">
        <v>9</v>
      </c>
      <c r="F7" s="6">
        <f>MIN(B2:B51)</f>
        <v>-1.7150000000000001</v>
      </c>
      <c r="H7" s="5">
        <v>6</v>
      </c>
      <c r="I7" s="5">
        <v>15</v>
      </c>
      <c r="K7" s="5">
        <v>5</v>
      </c>
      <c r="L7" s="10">
        <f t="shared" si="0"/>
        <v>0.3</v>
      </c>
    </row>
    <row r="8" spans="1:12" ht="13.15" x14ac:dyDescent="0.4">
      <c r="A8" s="2" t="s">
        <v>2</v>
      </c>
      <c r="B8" s="3">
        <v>5.8769999999999998</v>
      </c>
      <c r="E8" s="4" t="s">
        <v>10</v>
      </c>
      <c r="F8" s="6">
        <f>MAX(B2:B51)</f>
        <v>10.061999999999999</v>
      </c>
      <c r="H8" s="5">
        <v>8</v>
      </c>
      <c r="I8" s="5">
        <v>15</v>
      </c>
      <c r="K8" s="5">
        <v>7</v>
      </c>
      <c r="L8" s="10">
        <f t="shared" si="0"/>
        <v>0.3</v>
      </c>
    </row>
    <row r="9" spans="1:12" ht="13.15" x14ac:dyDescent="0.4">
      <c r="A9" s="2" t="s">
        <v>2</v>
      </c>
      <c r="B9" s="3">
        <v>2.5720000000000001</v>
      </c>
      <c r="E9" s="4" t="s">
        <v>8</v>
      </c>
      <c r="F9" s="6">
        <f>F8-F7</f>
        <v>11.776999999999999</v>
      </c>
      <c r="H9" s="5">
        <v>10</v>
      </c>
      <c r="I9" s="5">
        <v>5</v>
      </c>
      <c r="K9" s="5">
        <v>9</v>
      </c>
      <c r="L9" s="10">
        <f t="shared" si="0"/>
        <v>0.1</v>
      </c>
    </row>
    <row r="10" spans="1:12" x14ac:dyDescent="0.35">
      <c r="A10" s="2" t="s">
        <v>2</v>
      </c>
      <c r="B10" s="3">
        <v>7.52</v>
      </c>
      <c r="H10" s="5">
        <v>12</v>
      </c>
      <c r="I10" s="5">
        <v>1</v>
      </c>
      <c r="K10" s="5">
        <v>11</v>
      </c>
      <c r="L10" s="10">
        <f t="shared" si="0"/>
        <v>0.02</v>
      </c>
    </row>
    <row r="11" spans="1:12" ht="13.15" x14ac:dyDescent="0.4">
      <c r="A11" s="2" t="s">
        <v>2</v>
      </c>
      <c r="B11" s="3">
        <v>6.8810000000000002</v>
      </c>
      <c r="H11" s="4" t="s">
        <v>17</v>
      </c>
      <c r="I11" s="4">
        <f>SUM(I4:I10)</f>
        <v>50</v>
      </c>
      <c r="K11" s="4" t="s">
        <v>17</v>
      </c>
      <c r="L11" s="4">
        <f>SUM(L4:L10)</f>
        <v>1</v>
      </c>
    </row>
    <row r="12" spans="1:12" x14ac:dyDescent="0.35">
      <c r="A12" s="2" t="s">
        <v>2</v>
      </c>
      <c r="B12" s="3">
        <v>7.2649999999999997</v>
      </c>
    </row>
    <row r="13" spans="1:12" x14ac:dyDescent="0.35">
      <c r="A13" s="2" t="s">
        <v>2</v>
      </c>
      <c r="B13" s="3">
        <v>3.4769999999999999</v>
      </c>
    </row>
    <row r="14" spans="1:12" x14ac:dyDescent="0.35">
      <c r="A14" s="2" t="s">
        <v>2</v>
      </c>
      <c r="B14" s="3">
        <v>3.7549999999999999</v>
      </c>
    </row>
    <row r="15" spans="1:12" x14ac:dyDescent="0.35">
      <c r="A15" s="2" t="s">
        <v>2</v>
      </c>
      <c r="B15" s="3">
        <v>8.76</v>
      </c>
    </row>
    <row r="16" spans="1:12" x14ac:dyDescent="0.35">
      <c r="A16" s="2" t="s">
        <v>2</v>
      </c>
      <c r="B16" s="3">
        <v>7.032</v>
      </c>
      <c r="C16" s="7"/>
      <c r="D16" s="7"/>
      <c r="E16" s="7"/>
      <c r="F16" s="7"/>
      <c r="G16" s="7"/>
      <c r="H16" s="7"/>
      <c r="I16" s="7"/>
    </row>
    <row r="17" spans="1:9" x14ac:dyDescent="0.35">
      <c r="A17" s="2" t="s">
        <v>2</v>
      </c>
      <c r="B17" s="3">
        <v>9.0519999999999996</v>
      </c>
      <c r="C17" s="7"/>
      <c r="D17" s="7"/>
      <c r="E17" s="7"/>
      <c r="F17" s="7"/>
      <c r="G17" s="7"/>
      <c r="H17" s="7"/>
      <c r="I17" s="7"/>
    </row>
    <row r="18" spans="1:9" x14ac:dyDescent="0.35">
      <c r="A18" s="2" t="s">
        <v>2</v>
      </c>
      <c r="B18" s="3">
        <v>10.061999999999999</v>
      </c>
      <c r="C18" s="7"/>
      <c r="D18" s="7"/>
      <c r="E18" s="7"/>
      <c r="F18" s="7"/>
      <c r="G18" s="7"/>
      <c r="H18" s="7"/>
      <c r="I18" s="7"/>
    </row>
    <row r="19" spans="1:9" x14ac:dyDescent="0.35">
      <c r="A19" s="2" t="s">
        <v>2</v>
      </c>
      <c r="B19" s="3">
        <v>4.84</v>
      </c>
      <c r="C19" s="7"/>
      <c r="D19" s="7"/>
      <c r="E19" s="7"/>
      <c r="F19" s="7"/>
      <c r="G19" s="7"/>
      <c r="H19" s="7"/>
      <c r="I19" s="7"/>
    </row>
    <row r="20" spans="1:9" x14ac:dyDescent="0.35">
      <c r="A20" s="2" t="s">
        <v>2</v>
      </c>
      <c r="B20" s="3">
        <v>6.4489999999999998</v>
      </c>
      <c r="C20" s="7"/>
      <c r="D20" s="7"/>
      <c r="E20" s="7"/>
      <c r="F20" s="7"/>
      <c r="G20" s="7"/>
      <c r="H20" s="7"/>
      <c r="I20" s="7"/>
    </row>
    <row r="21" spans="1:9" x14ac:dyDescent="0.35">
      <c r="A21" s="2" t="s">
        <v>2</v>
      </c>
      <c r="B21" s="3">
        <v>9.0190000000000001</v>
      </c>
      <c r="C21" s="7"/>
      <c r="D21" s="7"/>
      <c r="E21" s="7"/>
      <c r="F21" s="7"/>
      <c r="G21" s="7"/>
      <c r="H21" s="7"/>
      <c r="I21" s="7"/>
    </row>
    <row r="22" spans="1:9" x14ac:dyDescent="0.35">
      <c r="A22" s="2" t="s">
        <v>2</v>
      </c>
      <c r="B22" s="3">
        <v>-1.7150000000000001</v>
      </c>
      <c r="C22" s="7"/>
      <c r="D22" s="7"/>
      <c r="E22" s="7"/>
      <c r="F22" s="7"/>
      <c r="G22" s="7"/>
      <c r="H22" s="7"/>
      <c r="I22" s="7"/>
    </row>
    <row r="23" spans="1:9" x14ac:dyDescent="0.35">
      <c r="A23" s="2" t="s">
        <v>2</v>
      </c>
      <c r="B23" s="3">
        <v>4.718</v>
      </c>
      <c r="C23" s="7"/>
      <c r="D23" s="8"/>
      <c r="E23" s="8"/>
      <c r="F23" s="8"/>
      <c r="G23" s="7"/>
      <c r="H23" s="7"/>
      <c r="I23" s="7"/>
    </row>
    <row r="24" spans="1:9" x14ac:dyDescent="0.35">
      <c r="A24" s="2" t="s">
        <v>2</v>
      </c>
      <c r="B24" s="3">
        <v>4.0069999999999997</v>
      </c>
      <c r="C24" s="7"/>
      <c r="D24" s="8"/>
      <c r="E24" s="8"/>
      <c r="F24" s="9"/>
      <c r="G24" s="7"/>
      <c r="H24" s="7"/>
      <c r="I24" s="7"/>
    </row>
    <row r="25" spans="1:9" x14ac:dyDescent="0.35">
      <c r="A25" s="2" t="s">
        <v>2</v>
      </c>
      <c r="B25" s="3">
        <v>7.2409999999999997</v>
      </c>
      <c r="C25" s="7"/>
      <c r="D25" s="8"/>
      <c r="E25" s="8"/>
      <c r="F25" s="9"/>
      <c r="G25" s="7"/>
      <c r="H25" s="7"/>
      <c r="I25" s="7"/>
    </row>
    <row r="26" spans="1:9" x14ac:dyDescent="0.35">
      <c r="A26" s="2" t="s">
        <v>2</v>
      </c>
      <c r="B26" s="3">
        <v>2.1280000000000001</v>
      </c>
      <c r="C26" s="7"/>
      <c r="D26" s="7"/>
      <c r="E26" s="7"/>
      <c r="F26" s="7"/>
      <c r="G26" s="7"/>
      <c r="H26" s="7"/>
      <c r="I26" s="7"/>
    </row>
    <row r="27" spans="1:9" x14ac:dyDescent="0.35">
      <c r="A27" s="2" t="s">
        <v>2</v>
      </c>
      <c r="B27" s="3">
        <v>6.968</v>
      </c>
      <c r="C27" s="7"/>
      <c r="D27" s="7"/>
      <c r="E27" s="7"/>
      <c r="F27" s="7"/>
      <c r="G27" s="7"/>
      <c r="H27" s="7"/>
      <c r="I27" s="7"/>
    </row>
    <row r="28" spans="1:9" x14ac:dyDescent="0.35">
      <c r="A28" s="2" t="s">
        <v>2</v>
      </c>
      <c r="B28" s="3">
        <v>4.8529999999999998</v>
      </c>
      <c r="C28" s="7"/>
      <c r="D28" s="7"/>
      <c r="E28" s="7"/>
      <c r="F28" s="7"/>
      <c r="G28" s="7"/>
      <c r="H28" s="7"/>
      <c r="I28" s="7"/>
    </row>
    <row r="29" spans="1:9" x14ac:dyDescent="0.35">
      <c r="A29" s="2" t="s">
        <v>2</v>
      </c>
      <c r="B29" s="3">
        <v>5.5E-2</v>
      </c>
      <c r="C29" s="7"/>
      <c r="D29" s="7"/>
      <c r="E29" s="7"/>
      <c r="F29" s="7"/>
      <c r="G29" s="7"/>
      <c r="H29" s="7"/>
      <c r="I29" s="7"/>
    </row>
    <row r="30" spans="1:9" x14ac:dyDescent="0.35">
      <c r="A30" s="2" t="s">
        <v>2</v>
      </c>
      <c r="B30" s="3">
        <v>2.68</v>
      </c>
      <c r="C30" s="7"/>
      <c r="D30" s="7"/>
      <c r="E30" s="7"/>
      <c r="F30" s="7"/>
      <c r="G30" s="7"/>
      <c r="H30" s="7"/>
      <c r="I30" s="7"/>
    </row>
    <row r="31" spans="1:9" x14ac:dyDescent="0.35">
      <c r="A31" s="2" t="s">
        <v>2</v>
      </c>
      <c r="B31" s="3">
        <v>3.746</v>
      </c>
      <c r="C31" s="7"/>
      <c r="D31" s="7"/>
      <c r="E31" s="7"/>
      <c r="F31" s="7"/>
      <c r="G31" s="7"/>
      <c r="H31" s="7"/>
      <c r="I31" s="7"/>
    </row>
    <row r="32" spans="1:9" x14ac:dyDescent="0.35">
      <c r="A32" s="2" t="s">
        <v>2</v>
      </c>
      <c r="B32" s="3">
        <v>7.0330000000000004</v>
      </c>
      <c r="C32" s="7"/>
      <c r="D32" s="7"/>
      <c r="E32" s="7"/>
      <c r="F32" s="7"/>
      <c r="G32" s="7"/>
      <c r="H32" s="7"/>
      <c r="I32" s="7"/>
    </row>
    <row r="33" spans="1:12" x14ac:dyDescent="0.35">
      <c r="A33" s="2" t="s">
        <v>2</v>
      </c>
      <c r="B33" s="3">
        <v>5.0330000000000004</v>
      </c>
    </row>
    <row r="34" spans="1:12" x14ac:dyDescent="0.35">
      <c r="A34" s="2" t="s">
        <v>2</v>
      </c>
      <c r="B34" s="3">
        <v>5.569</v>
      </c>
    </row>
    <row r="35" spans="1:12" x14ac:dyDescent="0.35">
      <c r="A35" s="2" t="s">
        <v>2</v>
      </c>
      <c r="B35" s="3">
        <v>6.7119999999999997</v>
      </c>
    </row>
    <row r="36" spans="1:12" x14ac:dyDescent="0.35">
      <c r="A36" s="2" t="s">
        <v>2</v>
      </c>
      <c r="B36" s="3">
        <v>3.6629999999999998</v>
      </c>
    </row>
    <row r="37" spans="1:12" x14ac:dyDescent="0.35">
      <c r="A37" s="2" t="s">
        <v>2</v>
      </c>
      <c r="B37" s="3">
        <v>2.7410000000000001</v>
      </c>
    </row>
    <row r="38" spans="1:12" x14ac:dyDescent="0.35">
      <c r="A38" s="2" t="s">
        <v>2</v>
      </c>
      <c r="B38" s="3">
        <v>6.2560000000000002</v>
      </c>
    </row>
    <row r="39" spans="1:12" ht="13.15" x14ac:dyDescent="0.4">
      <c r="A39" s="2" t="s">
        <v>2</v>
      </c>
      <c r="B39" s="3">
        <v>5.3490000000000002</v>
      </c>
      <c r="K39" s="4" t="s">
        <v>13</v>
      </c>
      <c r="L39" s="4" t="s">
        <v>15</v>
      </c>
    </row>
    <row r="40" spans="1:12" ht="13.15" x14ac:dyDescent="0.4">
      <c r="A40" s="2" t="s">
        <v>2</v>
      </c>
      <c r="B40" s="3">
        <v>7.3</v>
      </c>
      <c r="D40" s="4" t="s">
        <v>18</v>
      </c>
      <c r="E40" s="4" t="s">
        <v>5</v>
      </c>
      <c r="F40" s="10">
        <f>COUNT(B52:B101)</f>
        <v>50</v>
      </c>
      <c r="H40" s="4" t="s">
        <v>12</v>
      </c>
      <c r="I40" s="4" t="s">
        <v>16</v>
      </c>
      <c r="K40" s="4" t="s">
        <v>14</v>
      </c>
      <c r="L40" s="4" t="s">
        <v>16</v>
      </c>
    </row>
    <row r="41" spans="1:12" ht="13.15" x14ac:dyDescent="0.4">
      <c r="A41" s="2" t="s">
        <v>2</v>
      </c>
      <c r="B41" s="3">
        <v>5.4450000000000003</v>
      </c>
      <c r="E41" s="4" t="s">
        <v>6</v>
      </c>
      <c r="F41" s="10">
        <f>AVERAGE(B52:B101)</f>
        <v>3.709960000000001</v>
      </c>
      <c r="H41" s="5">
        <v>-4</v>
      </c>
      <c r="I41" s="5">
        <f t="array" ref="I41:I49">FREQUENCY(B52:B101,H41:H49)</f>
        <v>1</v>
      </c>
      <c r="K41" s="5">
        <v>-5</v>
      </c>
      <c r="L41" s="10">
        <f>I41/I$50</f>
        <v>0.02</v>
      </c>
    </row>
    <row r="42" spans="1:12" ht="13.15" x14ac:dyDescent="0.4">
      <c r="A42" s="2" t="s">
        <v>2</v>
      </c>
      <c r="B42" s="3">
        <v>4.97</v>
      </c>
      <c r="E42" s="4" t="s">
        <v>7</v>
      </c>
      <c r="F42" s="10">
        <f>STDEV(B52:B101)</f>
        <v>2.7690419986349206</v>
      </c>
      <c r="H42" s="5">
        <v>-2</v>
      </c>
      <c r="I42" s="5">
        <v>0</v>
      </c>
      <c r="K42" s="5">
        <v>-3</v>
      </c>
      <c r="L42" s="10">
        <f t="shared" ref="L42:L49" si="1">I42/I$50</f>
        <v>0</v>
      </c>
    </row>
    <row r="43" spans="1:12" x14ac:dyDescent="0.35">
      <c r="A43" s="2" t="s">
        <v>2</v>
      </c>
      <c r="B43" s="3">
        <v>3.613</v>
      </c>
      <c r="H43" s="5">
        <v>0</v>
      </c>
      <c r="I43" s="5">
        <v>2</v>
      </c>
      <c r="K43" s="5">
        <v>-1</v>
      </c>
      <c r="L43" s="10">
        <f t="shared" si="1"/>
        <v>0.04</v>
      </c>
    </row>
    <row r="44" spans="1:12" ht="13.15" x14ac:dyDescent="0.4">
      <c r="A44" s="2" t="s">
        <v>2</v>
      </c>
      <c r="B44" s="3">
        <v>7.5679999999999996</v>
      </c>
      <c r="E44" s="4" t="s">
        <v>9</v>
      </c>
      <c r="F44" s="11">
        <f>MIN(B52:B101)</f>
        <v>-4.1479999999999997</v>
      </c>
      <c r="H44" s="5">
        <v>2</v>
      </c>
      <c r="I44" s="5">
        <v>10</v>
      </c>
      <c r="K44" s="5">
        <v>1</v>
      </c>
      <c r="L44" s="10">
        <f t="shared" si="1"/>
        <v>0.2</v>
      </c>
    </row>
    <row r="45" spans="1:12" ht="13.15" x14ac:dyDescent="0.4">
      <c r="A45" s="2" t="s">
        <v>2</v>
      </c>
      <c r="B45" s="3">
        <v>5.8609999999999998</v>
      </c>
      <c r="E45" s="4" t="s">
        <v>10</v>
      </c>
      <c r="F45" s="11">
        <f>MAX(B52:B101)</f>
        <v>10.539</v>
      </c>
      <c r="H45" s="5">
        <v>4</v>
      </c>
      <c r="I45" s="5">
        <v>15</v>
      </c>
      <c r="K45" s="5">
        <v>3</v>
      </c>
      <c r="L45" s="10">
        <f t="shared" si="1"/>
        <v>0.3</v>
      </c>
    </row>
    <row r="46" spans="1:12" ht="13.15" x14ac:dyDescent="0.4">
      <c r="A46" s="2" t="s">
        <v>2</v>
      </c>
      <c r="B46" s="3">
        <v>4.157</v>
      </c>
      <c r="E46" s="4" t="s">
        <v>8</v>
      </c>
      <c r="F46" s="11">
        <f>F45-F44</f>
        <v>14.686999999999999</v>
      </c>
      <c r="H46" s="5">
        <v>6</v>
      </c>
      <c r="I46" s="5">
        <v>11</v>
      </c>
      <c r="K46" s="5">
        <v>5</v>
      </c>
      <c r="L46" s="10">
        <f t="shared" si="1"/>
        <v>0.22</v>
      </c>
    </row>
    <row r="47" spans="1:12" x14ac:dyDescent="0.35">
      <c r="A47" s="2" t="s">
        <v>2</v>
      </c>
      <c r="B47" s="3">
        <v>0.20300000000000001</v>
      </c>
      <c r="H47" s="5">
        <v>8</v>
      </c>
      <c r="I47" s="5">
        <v>8</v>
      </c>
      <c r="K47" s="5">
        <v>7</v>
      </c>
      <c r="L47" s="10">
        <f t="shared" si="1"/>
        <v>0.16</v>
      </c>
    </row>
    <row r="48" spans="1:12" x14ac:dyDescent="0.35">
      <c r="A48" s="2" t="s">
        <v>2</v>
      </c>
      <c r="B48" s="3">
        <v>4.4409999999999998</v>
      </c>
      <c r="H48" s="5">
        <v>10</v>
      </c>
      <c r="I48" s="5">
        <v>2</v>
      </c>
      <c r="K48" s="5">
        <v>9</v>
      </c>
      <c r="L48" s="10">
        <f t="shared" si="1"/>
        <v>0.04</v>
      </c>
    </row>
    <row r="49" spans="1:15" x14ac:dyDescent="0.35">
      <c r="A49" s="2" t="s">
        <v>2</v>
      </c>
      <c r="B49" s="3">
        <v>5.875</v>
      </c>
      <c r="H49" s="5">
        <v>12</v>
      </c>
      <c r="I49" s="5">
        <v>1</v>
      </c>
      <c r="K49" s="5">
        <v>11</v>
      </c>
      <c r="L49" s="10">
        <f t="shared" si="1"/>
        <v>0.02</v>
      </c>
    </row>
    <row r="50" spans="1:15" ht="13.15" x14ac:dyDescent="0.4">
      <c r="A50" s="2" t="s">
        <v>2</v>
      </c>
      <c r="B50" s="3">
        <v>5.7149999999999999</v>
      </c>
      <c r="H50" s="4" t="s">
        <v>17</v>
      </c>
      <c r="I50" s="4">
        <f>SUM(I41:I49)</f>
        <v>50</v>
      </c>
      <c r="K50" s="4" t="s">
        <v>17</v>
      </c>
      <c r="L50" s="4">
        <f>SUM(L41:L49)</f>
        <v>1</v>
      </c>
    </row>
    <row r="51" spans="1:15" ht="13.15" thickBot="1" x14ac:dyDescent="0.4">
      <c r="A51" s="2" t="s">
        <v>2</v>
      </c>
      <c r="B51" s="3">
        <v>0.28000000000000003</v>
      </c>
    </row>
    <row r="52" spans="1:15" x14ac:dyDescent="0.35">
      <c r="A52" s="2" t="s">
        <v>3</v>
      </c>
      <c r="B52" s="3">
        <v>-1.087</v>
      </c>
      <c r="N52" s="14" t="s">
        <v>36</v>
      </c>
      <c r="O52" s="14"/>
    </row>
    <row r="53" spans="1:15" x14ac:dyDescent="0.35">
      <c r="A53" s="2" t="s">
        <v>3</v>
      </c>
      <c r="B53" s="3">
        <v>1.819</v>
      </c>
      <c r="N53" s="12"/>
      <c r="O53" s="12"/>
    </row>
    <row r="54" spans="1:15" x14ac:dyDescent="0.35">
      <c r="A54" s="2" t="s">
        <v>3</v>
      </c>
      <c r="B54" s="3">
        <v>7.3999999999999996E-2</v>
      </c>
      <c r="N54" s="12" t="s">
        <v>6</v>
      </c>
      <c r="O54" s="12">
        <v>3.709960000000001</v>
      </c>
    </row>
    <row r="55" spans="1:15" x14ac:dyDescent="0.35">
      <c r="A55" s="2" t="s">
        <v>3</v>
      </c>
      <c r="B55" s="3">
        <v>1.7549999999999999</v>
      </c>
      <c r="N55" s="12" t="s">
        <v>25</v>
      </c>
      <c r="O55" s="12">
        <v>0.39160167492502057</v>
      </c>
    </row>
    <row r="56" spans="1:15" x14ac:dyDescent="0.35">
      <c r="A56" s="2" t="s">
        <v>3</v>
      </c>
      <c r="B56" s="3">
        <v>1.889</v>
      </c>
      <c r="N56" s="12" t="s">
        <v>26</v>
      </c>
      <c r="O56" s="12">
        <v>3.7450000000000001</v>
      </c>
    </row>
    <row r="57" spans="1:15" x14ac:dyDescent="0.35">
      <c r="A57" s="2" t="s">
        <v>3</v>
      </c>
      <c r="B57" s="3">
        <v>3.089</v>
      </c>
      <c r="N57" s="12" t="s">
        <v>27</v>
      </c>
      <c r="O57" s="12" t="e">
        <v>#N/A</v>
      </c>
    </row>
    <row r="58" spans="1:15" x14ac:dyDescent="0.35">
      <c r="A58" s="2" t="s">
        <v>3</v>
      </c>
      <c r="B58" s="3">
        <v>4.008</v>
      </c>
      <c r="N58" s="12" t="s">
        <v>28</v>
      </c>
      <c r="O58" s="12">
        <v>2.7690419986349206</v>
      </c>
    </row>
    <row r="59" spans="1:15" x14ac:dyDescent="0.35">
      <c r="A59" s="2" t="s">
        <v>3</v>
      </c>
      <c r="B59" s="3">
        <v>4.5510000000000002</v>
      </c>
      <c r="N59" s="12" t="s">
        <v>29</v>
      </c>
      <c r="O59" s="12">
        <v>7.6675935902040759</v>
      </c>
    </row>
    <row r="60" spans="1:15" x14ac:dyDescent="0.35">
      <c r="A60" s="2" t="s">
        <v>3</v>
      </c>
      <c r="B60" s="3">
        <v>1.3720000000000001</v>
      </c>
      <c r="N60" s="12" t="s">
        <v>30</v>
      </c>
      <c r="O60" s="12">
        <v>0.6526383777096223</v>
      </c>
    </row>
    <row r="61" spans="1:15" x14ac:dyDescent="0.35">
      <c r="A61" s="2" t="s">
        <v>3</v>
      </c>
      <c r="B61" s="3">
        <v>3.4129999999999998</v>
      </c>
      <c r="N61" s="12" t="s">
        <v>31</v>
      </c>
      <c r="O61" s="12">
        <v>-0.20357596413426235</v>
      </c>
    </row>
    <row r="62" spans="1:15" x14ac:dyDescent="0.35">
      <c r="A62" s="2" t="s">
        <v>3</v>
      </c>
      <c r="B62" s="3">
        <v>-4.1479999999999997</v>
      </c>
      <c r="N62" s="12" t="s">
        <v>8</v>
      </c>
      <c r="O62" s="12">
        <v>14.686999999999999</v>
      </c>
    </row>
    <row r="63" spans="1:15" x14ac:dyDescent="0.35">
      <c r="A63" s="2" t="s">
        <v>3</v>
      </c>
      <c r="B63" s="3">
        <v>2.823</v>
      </c>
      <c r="N63" s="12" t="s">
        <v>32</v>
      </c>
      <c r="O63" s="12">
        <v>-4.1479999999999997</v>
      </c>
    </row>
    <row r="64" spans="1:15" x14ac:dyDescent="0.35">
      <c r="A64" s="2" t="s">
        <v>3</v>
      </c>
      <c r="B64" s="3">
        <v>2.8650000000000002</v>
      </c>
      <c r="N64" s="12" t="s">
        <v>33</v>
      </c>
      <c r="O64" s="12">
        <v>10.539</v>
      </c>
    </row>
    <row r="65" spans="1:21" x14ac:dyDescent="0.35">
      <c r="A65" s="2" t="s">
        <v>3</v>
      </c>
      <c r="B65" s="3">
        <v>4.3689999999999998</v>
      </c>
      <c r="N65" s="12" t="s">
        <v>34</v>
      </c>
      <c r="O65" s="12">
        <v>185.49800000000005</v>
      </c>
    </row>
    <row r="66" spans="1:21" ht="13.15" thickBot="1" x14ac:dyDescent="0.4">
      <c r="A66" s="2" t="s">
        <v>3</v>
      </c>
      <c r="B66" s="3">
        <v>6.3369999999999997</v>
      </c>
      <c r="N66" s="13" t="s">
        <v>35</v>
      </c>
      <c r="O66" s="13">
        <v>50</v>
      </c>
    </row>
    <row r="67" spans="1:21" x14ac:dyDescent="0.35">
      <c r="A67" s="2" t="s">
        <v>3</v>
      </c>
      <c r="B67" s="3">
        <v>6.3079999999999998</v>
      </c>
    </row>
    <row r="68" spans="1:21" x14ac:dyDescent="0.35">
      <c r="A68" s="2" t="s">
        <v>3</v>
      </c>
      <c r="B68" s="3">
        <v>3.4940000000000002</v>
      </c>
    </row>
    <row r="69" spans="1:21" x14ac:dyDescent="0.35">
      <c r="A69" s="2" t="s">
        <v>3</v>
      </c>
      <c r="B69" s="3">
        <v>10.539</v>
      </c>
    </row>
    <row r="70" spans="1:21" x14ac:dyDescent="0.35">
      <c r="A70" s="2" t="s">
        <v>3</v>
      </c>
      <c r="B70" s="3">
        <v>3.84</v>
      </c>
    </row>
    <row r="71" spans="1:21" x14ac:dyDescent="0.35">
      <c r="A71" s="2" t="s">
        <v>3</v>
      </c>
      <c r="B71" s="3">
        <v>5.1230000000000002</v>
      </c>
    </row>
    <row r="72" spans="1:21" x14ac:dyDescent="0.35">
      <c r="A72" s="2" t="s">
        <v>3</v>
      </c>
      <c r="B72" s="3">
        <v>5.4850000000000003</v>
      </c>
    </row>
    <row r="73" spans="1:21" x14ac:dyDescent="0.35">
      <c r="A73" s="2" t="s">
        <v>3</v>
      </c>
      <c r="B73" s="3">
        <v>-1.8939999999999999</v>
      </c>
    </row>
    <row r="74" spans="1:21" x14ac:dyDescent="0.35">
      <c r="A74" s="2" t="s">
        <v>3</v>
      </c>
      <c r="B74" s="3">
        <v>8.016</v>
      </c>
    </row>
    <row r="75" spans="1:21" x14ac:dyDescent="0.35">
      <c r="A75" s="2" t="s">
        <v>3</v>
      </c>
      <c r="B75" s="3">
        <v>2.31</v>
      </c>
    </row>
    <row r="76" spans="1:21" x14ac:dyDescent="0.35">
      <c r="A76" s="2" t="s">
        <v>3</v>
      </c>
      <c r="B76" s="3">
        <v>3.8820000000000001</v>
      </c>
      <c r="D76" s="7" t="s">
        <v>19</v>
      </c>
    </row>
    <row r="77" spans="1:21" x14ac:dyDescent="0.35">
      <c r="A77" s="2" t="s">
        <v>3</v>
      </c>
      <c r="B77" s="3">
        <v>7.03</v>
      </c>
      <c r="D77" s="7" t="s">
        <v>39</v>
      </c>
    </row>
    <row r="78" spans="1:21" x14ac:dyDescent="0.35">
      <c r="A78" s="2" t="s">
        <v>3</v>
      </c>
      <c r="B78" s="3">
        <v>7.7270000000000003</v>
      </c>
      <c r="D78" s="7" t="s">
        <v>21</v>
      </c>
      <c r="U78" s="7" t="s">
        <v>20</v>
      </c>
    </row>
    <row r="79" spans="1:21" x14ac:dyDescent="0.35">
      <c r="A79" s="2" t="s">
        <v>3</v>
      </c>
      <c r="B79" s="3">
        <v>0.105</v>
      </c>
      <c r="D79" s="7" t="s">
        <v>22</v>
      </c>
    </row>
    <row r="80" spans="1:21" x14ac:dyDescent="0.35">
      <c r="A80" s="2" t="s">
        <v>3</v>
      </c>
      <c r="B80" s="3">
        <v>3.65</v>
      </c>
      <c r="D80" s="7" t="s">
        <v>23</v>
      </c>
    </row>
    <row r="81" spans="1:4" x14ac:dyDescent="0.35">
      <c r="A81" s="2" t="s">
        <v>3</v>
      </c>
      <c r="B81" s="3">
        <v>4.5469999999999997</v>
      </c>
      <c r="D81" s="7" t="s">
        <v>24</v>
      </c>
    </row>
    <row r="82" spans="1:4" x14ac:dyDescent="0.35">
      <c r="A82" s="2" t="s">
        <v>3</v>
      </c>
      <c r="B82" s="3">
        <v>4.9850000000000003</v>
      </c>
      <c r="D82" s="7" t="s">
        <v>37</v>
      </c>
    </row>
    <row r="83" spans="1:4" x14ac:dyDescent="0.35">
      <c r="A83" s="2" t="s">
        <v>3</v>
      </c>
      <c r="B83" s="3">
        <v>5.1589999999999998</v>
      </c>
      <c r="D83" s="7" t="s">
        <v>40</v>
      </c>
    </row>
    <row r="84" spans="1:4" x14ac:dyDescent="0.35">
      <c r="A84" s="2" t="s">
        <v>3</v>
      </c>
      <c r="B84" s="3">
        <v>4.76</v>
      </c>
      <c r="D84" s="7" t="s">
        <v>38</v>
      </c>
    </row>
    <row r="85" spans="1:4" x14ac:dyDescent="0.35">
      <c r="A85" s="2" t="s">
        <v>3</v>
      </c>
      <c r="B85" s="3">
        <v>4.9340000000000002</v>
      </c>
      <c r="D85" s="7" t="s">
        <v>41</v>
      </c>
    </row>
    <row r="86" spans="1:4" x14ac:dyDescent="0.35">
      <c r="A86" s="2" t="s">
        <v>3</v>
      </c>
      <c r="B86" s="3">
        <v>3.1059999999999999</v>
      </c>
      <c r="D86" s="7"/>
    </row>
    <row r="87" spans="1:4" x14ac:dyDescent="0.35">
      <c r="A87" s="2" t="s">
        <v>3</v>
      </c>
      <c r="B87" s="3">
        <v>5.5979999999999999</v>
      </c>
    </row>
    <row r="88" spans="1:4" x14ac:dyDescent="0.35">
      <c r="A88" s="2" t="s">
        <v>3</v>
      </c>
      <c r="B88" s="3">
        <v>2.1619999999999999</v>
      </c>
    </row>
    <row r="89" spans="1:4" x14ac:dyDescent="0.35">
      <c r="A89" s="2" t="s">
        <v>3</v>
      </c>
      <c r="B89" s="3">
        <v>6.52</v>
      </c>
    </row>
    <row r="90" spans="1:4" x14ac:dyDescent="0.35">
      <c r="A90" s="2" t="s">
        <v>3</v>
      </c>
      <c r="B90" s="3">
        <v>7.0460000000000003</v>
      </c>
    </row>
    <row r="91" spans="1:4" x14ac:dyDescent="0.35">
      <c r="A91" s="2" t="s">
        <v>3</v>
      </c>
      <c r="B91" s="3">
        <v>1.7569999999999999</v>
      </c>
    </row>
    <row r="92" spans="1:4" x14ac:dyDescent="0.35">
      <c r="A92" s="2" t="s">
        <v>3</v>
      </c>
      <c r="B92" s="3">
        <v>1.8480000000000001</v>
      </c>
    </row>
    <row r="93" spans="1:4" x14ac:dyDescent="0.35">
      <c r="A93" s="2" t="s">
        <v>3</v>
      </c>
      <c r="B93" s="3">
        <v>1.0960000000000001</v>
      </c>
    </row>
    <row r="94" spans="1:4" x14ac:dyDescent="0.35">
      <c r="A94" s="2" t="s">
        <v>3</v>
      </c>
      <c r="B94" s="3">
        <v>2.145</v>
      </c>
    </row>
    <row r="95" spans="1:4" x14ac:dyDescent="0.35">
      <c r="A95" s="2" t="s">
        <v>3</v>
      </c>
      <c r="B95" s="3">
        <v>8.4350000000000005</v>
      </c>
    </row>
    <row r="96" spans="1:4" x14ac:dyDescent="0.35">
      <c r="A96" s="2" t="s">
        <v>3</v>
      </c>
      <c r="B96" s="3">
        <v>6.0990000000000002</v>
      </c>
    </row>
    <row r="97" spans="1:2" x14ac:dyDescent="0.35">
      <c r="A97" s="2" t="s">
        <v>3</v>
      </c>
      <c r="B97" s="3">
        <v>3.972</v>
      </c>
    </row>
    <row r="98" spans="1:2" x14ac:dyDescent="0.35">
      <c r="A98" s="2" t="s">
        <v>3</v>
      </c>
      <c r="B98" s="3">
        <v>2.4089999999999998</v>
      </c>
    </row>
    <row r="99" spans="1:2" x14ac:dyDescent="0.35">
      <c r="A99" s="2" t="s">
        <v>3</v>
      </c>
      <c r="B99" s="3">
        <v>0.56899999999999995</v>
      </c>
    </row>
    <row r="100" spans="1:2" x14ac:dyDescent="0.35">
      <c r="A100" s="2" t="s">
        <v>3</v>
      </c>
      <c r="B100" s="3">
        <v>7.0129999999999999</v>
      </c>
    </row>
    <row r="101" spans="1:2" x14ac:dyDescent="0.35">
      <c r="A101" s="2" t="s">
        <v>3</v>
      </c>
      <c r="B101" s="3">
        <v>2.5939999999999999</v>
      </c>
    </row>
  </sheetData>
  <phoneticPr fontId="2" type="noConversion"/>
  <pageMargins left="0.75" right="0.75" top="1" bottom="1" header="0.5" footer="0.5"/>
  <pageSetup paperSize="9" orientation="portrait" horizontalDpi="4294967293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F85D0-9AAB-4BAF-93D0-F08581878D37}">
  <dimension ref="A1"/>
  <sheetViews>
    <sheetView workbookViewId="0">
      <selection activeCell="D42" sqref="D42"/>
    </sheetView>
  </sheetViews>
  <sheetFormatPr defaultRowHeight="12.7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35"/>
  <sheetData/>
  <phoneticPr fontId="2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3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Diets</vt:lpstr>
      <vt:lpstr>Sheet1</vt:lpstr>
      <vt:lpstr>Sheet2</vt:lpstr>
      <vt:lpstr>Sheet3</vt:lpstr>
    </vt:vector>
  </TitlesOfParts>
  <Company>SHU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K. F. Jones</dc:creator>
  <cp:lastModifiedBy>Maria Ingold</cp:lastModifiedBy>
  <dcterms:created xsi:type="dcterms:W3CDTF">2006-09-15T14:24:12Z</dcterms:created>
  <dcterms:modified xsi:type="dcterms:W3CDTF">2024-06-25T00:08:43Z</dcterms:modified>
</cp:coreProperties>
</file>